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9" i="1"/>
  <c r="E16"/>
  <c r="D19"/>
  <c r="D16"/>
  <c r="D53" s="1"/>
  <c r="D52"/>
  <c r="C51"/>
  <c r="C47"/>
  <c r="C16"/>
  <c r="C19" s="1"/>
  <c r="E51"/>
  <c r="E47"/>
  <c r="E52" l="1"/>
  <c r="E53" s="1"/>
  <c r="C52"/>
  <c r="C53" s="1"/>
</calcChain>
</file>

<file path=xl/sharedStrings.xml><?xml version="1.0" encoding="utf-8"?>
<sst xmlns="http://schemas.openxmlformats.org/spreadsheetml/2006/main" count="73" uniqueCount="58">
  <si>
    <t>v členění dle závazných ukazatelů (paragrafy)</t>
  </si>
  <si>
    <t>text</t>
  </si>
  <si>
    <t>paragraf</t>
  </si>
  <si>
    <t>návrh rozpočtu 2018</t>
  </si>
  <si>
    <t>daňové příjmy</t>
  </si>
  <si>
    <t>v Kč</t>
  </si>
  <si>
    <t>Příjmy</t>
  </si>
  <si>
    <t>pěstební činnost</t>
  </si>
  <si>
    <t>pitná voda</t>
  </si>
  <si>
    <t>rozhlas a televize</t>
  </si>
  <si>
    <t>bytové hospodářství</t>
  </si>
  <si>
    <t>pohřebnictví</t>
  </si>
  <si>
    <t>komunální služby a úz. Rozvoj</t>
  </si>
  <si>
    <t>sběr a svoz kom. Odpadů</t>
  </si>
  <si>
    <t>příjmy z fin.operací</t>
  </si>
  <si>
    <t>celkem nedaňové příjmy</t>
  </si>
  <si>
    <t>dotace</t>
  </si>
  <si>
    <t>příjmy celkem</t>
  </si>
  <si>
    <t>Výdaje</t>
  </si>
  <si>
    <t>silnice</t>
  </si>
  <si>
    <t>dopravní obslužnost</t>
  </si>
  <si>
    <t>knihovna</t>
  </si>
  <si>
    <t>ostatní záležitosti kultury</t>
  </si>
  <si>
    <t>veřejné osvětlení</t>
  </si>
  <si>
    <t>sociální dávky</t>
  </si>
  <si>
    <t>ochrana obyvatelstva</t>
  </si>
  <si>
    <t>požární ochrana</t>
  </si>
  <si>
    <t>zastupitelstva obcí</t>
  </si>
  <si>
    <t>činnost místní správy</t>
  </si>
  <si>
    <t>výdaje z fin. Operací</t>
  </si>
  <si>
    <t>volba prezidenta</t>
  </si>
  <si>
    <t>finanční vypoř. Min. let</t>
  </si>
  <si>
    <t>běžné výdaje celkem</t>
  </si>
  <si>
    <t>kapitálové výdaje-pož.ochrana</t>
  </si>
  <si>
    <t>celkem kapitálové výdaje</t>
  </si>
  <si>
    <t>výdaje celkem</t>
  </si>
  <si>
    <t>financování</t>
  </si>
  <si>
    <t>volby do Parlamentu ČR</t>
  </si>
  <si>
    <t>ostatní finanční operace</t>
  </si>
  <si>
    <t>Rozpočet je navržen jako schodkový, s použitím přebytku hospodaření minulých let.</t>
  </si>
  <si>
    <t>kapitálové výdaje-les</t>
  </si>
  <si>
    <t>Zodpovídá: Josef Dejmek-starosta obce</t>
  </si>
  <si>
    <t>Zpracovala: Jana Zelenková-účetní</t>
  </si>
  <si>
    <t>tel.732168625</t>
  </si>
  <si>
    <t>tel: 724180261</t>
  </si>
  <si>
    <t>e-mail: obec.svojek@tiscali.cz</t>
  </si>
  <si>
    <t>Svěšeno:</t>
  </si>
  <si>
    <t>schv.rozp.2018</t>
  </si>
  <si>
    <t>skutečnost 2018</t>
  </si>
  <si>
    <t>návrh rozpočtu 2019</t>
  </si>
  <si>
    <t>dne:</t>
  </si>
  <si>
    <t>Návrh rozpočtu na rok 2019 -Obec Svojek -  IČO 00276171</t>
  </si>
  <si>
    <t>kap.. Výd.-kovárna,zasíťování</t>
  </si>
  <si>
    <t>kapitálové příjmy</t>
  </si>
  <si>
    <t>prodej akcií</t>
  </si>
  <si>
    <t>DPPO za obec</t>
  </si>
  <si>
    <t xml:space="preserve">Vyvěšeno:  </t>
  </si>
  <si>
    <t xml:space="preserve"> dne: 11.3.2019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</si>
</sst>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5" fillId="0" borderId="1" xfId="0" applyFont="1" applyBorder="1"/>
    <xf numFmtId="0" fontId="1" fillId="0" borderId="2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2" fillId="0" borderId="0" xfId="0" applyFont="1" applyBorder="1"/>
    <xf numFmtId="0" fontId="0" fillId="0" borderId="3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31" workbookViewId="0">
      <selection activeCell="E59" sqref="E59"/>
    </sheetView>
  </sheetViews>
  <sheetFormatPr defaultRowHeight="15"/>
  <cols>
    <col min="1" max="1" width="27.5703125" customWidth="1"/>
    <col min="3" max="3" width="14" customWidth="1"/>
    <col min="4" max="4" width="15.85546875" customWidth="1"/>
    <col min="5" max="5" width="14.140625" customWidth="1"/>
    <col min="6" max="6" width="12.85546875" customWidth="1"/>
  </cols>
  <sheetData>
    <row r="1" spans="1:6" ht="18.75">
      <c r="A1" s="2" t="s">
        <v>51</v>
      </c>
      <c r="B1" s="2"/>
      <c r="C1" s="2"/>
      <c r="D1" s="2"/>
      <c r="E1" s="3"/>
    </row>
    <row r="2" spans="1:6">
      <c r="A2" s="3" t="s">
        <v>0</v>
      </c>
      <c r="B2" s="3"/>
      <c r="C2" s="3"/>
      <c r="D2" s="3"/>
      <c r="E2" s="3"/>
    </row>
    <row r="3" spans="1:6" ht="15.75">
      <c r="A3" s="4" t="s">
        <v>6</v>
      </c>
      <c r="B3" s="3"/>
      <c r="C3" s="3"/>
      <c r="D3" s="3"/>
      <c r="E3" s="3"/>
    </row>
    <row r="4" spans="1:6">
      <c r="A4" s="3" t="s">
        <v>1</v>
      </c>
      <c r="B4" s="3" t="s">
        <v>2</v>
      </c>
      <c r="C4" s="5" t="s">
        <v>47</v>
      </c>
      <c r="D4" s="5" t="s">
        <v>48</v>
      </c>
      <c r="E4" s="5" t="s">
        <v>49</v>
      </c>
      <c r="F4" s="1"/>
    </row>
    <row r="5" spans="1:6">
      <c r="A5" s="3"/>
      <c r="B5" s="3"/>
      <c r="C5" s="5" t="s">
        <v>5</v>
      </c>
      <c r="D5" s="5" t="s">
        <v>5</v>
      </c>
      <c r="E5" s="5" t="s">
        <v>5</v>
      </c>
      <c r="F5" s="1"/>
    </row>
    <row r="6" spans="1:6">
      <c r="A6" s="6" t="s">
        <v>4</v>
      </c>
      <c r="B6" s="6"/>
      <c r="C6" s="6">
        <v>2374000</v>
      </c>
      <c r="D6" s="6">
        <v>2692307.65</v>
      </c>
      <c r="E6" s="6">
        <v>2776800</v>
      </c>
    </row>
    <row r="7" spans="1:6">
      <c r="A7" s="7" t="s">
        <v>7</v>
      </c>
      <c r="B7" s="7">
        <v>1031</v>
      </c>
      <c r="C7" s="7">
        <v>60000</v>
      </c>
      <c r="D7" s="7">
        <v>57818</v>
      </c>
      <c r="E7" s="7">
        <v>15500</v>
      </c>
    </row>
    <row r="8" spans="1:6">
      <c r="A8" s="3" t="s">
        <v>8</v>
      </c>
      <c r="B8" s="3">
        <v>2310</v>
      </c>
      <c r="C8" s="3">
        <v>122000</v>
      </c>
      <c r="D8" s="3">
        <v>142758</v>
      </c>
      <c r="E8" s="3">
        <v>132500</v>
      </c>
    </row>
    <row r="9" spans="1:6">
      <c r="A9" s="3" t="s">
        <v>9</v>
      </c>
      <c r="B9" s="3">
        <v>3341</v>
      </c>
      <c r="C9" s="3">
        <v>73000</v>
      </c>
      <c r="D9" s="3">
        <v>72440</v>
      </c>
      <c r="E9" s="3">
        <v>73000</v>
      </c>
    </row>
    <row r="10" spans="1:6">
      <c r="A10" s="3" t="s">
        <v>10</v>
      </c>
      <c r="B10" s="3">
        <v>3612</v>
      </c>
      <c r="C10" s="3">
        <v>96600</v>
      </c>
      <c r="D10" s="13">
        <v>105874</v>
      </c>
      <c r="E10" s="3">
        <v>120000</v>
      </c>
    </row>
    <row r="11" spans="1:6">
      <c r="A11" s="3" t="s">
        <v>11</v>
      </c>
      <c r="B11" s="3">
        <v>3632</v>
      </c>
      <c r="C11" s="3">
        <v>1000</v>
      </c>
      <c r="D11" s="3">
        <v>720</v>
      </c>
      <c r="E11" s="3">
        <v>0</v>
      </c>
    </row>
    <row r="12" spans="1:6">
      <c r="A12" s="3" t="s">
        <v>12</v>
      </c>
      <c r="B12" s="3">
        <v>3639</v>
      </c>
      <c r="C12" s="3">
        <v>50000</v>
      </c>
      <c r="D12" s="3">
        <v>70453</v>
      </c>
      <c r="E12" s="3">
        <v>50000</v>
      </c>
    </row>
    <row r="13" spans="1:6">
      <c r="A13" s="3" t="s">
        <v>13</v>
      </c>
      <c r="B13" s="3">
        <v>3722</v>
      </c>
      <c r="C13" s="3">
        <v>15000</v>
      </c>
      <c r="D13" s="3">
        <v>16175.5</v>
      </c>
      <c r="E13" s="3">
        <v>15000</v>
      </c>
    </row>
    <row r="14" spans="1:6">
      <c r="A14" s="3" t="s">
        <v>14</v>
      </c>
      <c r="B14" s="3">
        <v>6310</v>
      </c>
      <c r="C14" s="3">
        <v>1000</v>
      </c>
      <c r="D14" s="3">
        <v>128714.6</v>
      </c>
      <c r="E14" s="3">
        <v>1000</v>
      </c>
    </row>
    <row r="15" spans="1:6">
      <c r="A15" s="3" t="s">
        <v>54</v>
      </c>
      <c r="B15" s="3">
        <v>6410</v>
      </c>
      <c r="C15" s="3">
        <v>0</v>
      </c>
      <c r="D15" s="3">
        <v>0</v>
      </c>
      <c r="E15" s="3">
        <v>265600</v>
      </c>
    </row>
    <row r="16" spans="1:6">
      <c r="A16" s="6" t="s">
        <v>15</v>
      </c>
      <c r="B16" s="6"/>
      <c r="C16" s="6">
        <f>SUM(C7:C14)</f>
        <v>418600</v>
      </c>
      <c r="D16" s="6">
        <f>SUM(D7:D14)</f>
        <v>594953.1</v>
      </c>
      <c r="E16" s="6">
        <f>SUM(E7:E15)</f>
        <v>672600</v>
      </c>
    </row>
    <row r="17" spans="1:5">
      <c r="A17" s="6" t="s">
        <v>53</v>
      </c>
      <c r="B17" s="6">
        <v>3639</v>
      </c>
      <c r="C17" s="6">
        <v>0</v>
      </c>
      <c r="D17" s="6">
        <v>348780</v>
      </c>
      <c r="E17" s="6">
        <v>200000</v>
      </c>
    </row>
    <row r="18" spans="1:5">
      <c r="A18" s="6" t="s">
        <v>16</v>
      </c>
      <c r="B18" s="6"/>
      <c r="C18" s="6">
        <v>95600</v>
      </c>
      <c r="D18" s="6">
        <v>227500</v>
      </c>
      <c r="E18" s="6">
        <v>65400</v>
      </c>
    </row>
    <row r="19" spans="1:5" ht="18.75">
      <c r="A19" s="2" t="s">
        <v>17</v>
      </c>
      <c r="B19" s="2"/>
      <c r="C19" s="2">
        <f>C6+C16+C18</f>
        <v>2888200</v>
      </c>
      <c r="D19" s="2">
        <f>D6+D16+D17+D18</f>
        <v>3863540.75</v>
      </c>
      <c r="E19" s="2">
        <f>E6+E16+E17+E18</f>
        <v>3714800</v>
      </c>
    </row>
    <row r="20" spans="1:5" ht="15.75">
      <c r="A20" s="4" t="s">
        <v>18</v>
      </c>
      <c r="B20" s="3"/>
      <c r="C20" s="3"/>
      <c r="D20" s="3"/>
      <c r="E20" s="3"/>
    </row>
    <row r="21" spans="1:5">
      <c r="A21" s="3" t="s">
        <v>1</v>
      </c>
      <c r="B21" s="3" t="s">
        <v>2</v>
      </c>
      <c r="C21" s="5" t="s">
        <v>3</v>
      </c>
      <c r="D21" s="5"/>
      <c r="E21" s="5" t="s">
        <v>49</v>
      </c>
    </row>
    <row r="22" spans="1:5">
      <c r="A22" s="3"/>
      <c r="B22" s="3"/>
      <c r="C22" s="5" t="s">
        <v>5</v>
      </c>
      <c r="D22" s="5"/>
      <c r="E22" s="5" t="s">
        <v>5</v>
      </c>
    </row>
    <row r="23" spans="1:5">
      <c r="A23" s="3" t="s">
        <v>7</v>
      </c>
      <c r="B23" s="3">
        <v>1031</v>
      </c>
      <c r="C23" s="3">
        <v>150000</v>
      </c>
      <c r="D23" s="3">
        <v>81772</v>
      </c>
      <c r="E23" s="3">
        <v>100000</v>
      </c>
    </row>
    <row r="24" spans="1:5">
      <c r="A24" s="3" t="s">
        <v>19</v>
      </c>
      <c r="B24" s="3">
        <v>2212</v>
      </c>
      <c r="C24" s="3">
        <v>15000</v>
      </c>
      <c r="D24" s="3">
        <v>80513</v>
      </c>
      <c r="E24" s="3">
        <v>15000</v>
      </c>
    </row>
    <row r="25" spans="1:5">
      <c r="A25" s="3" t="s">
        <v>20</v>
      </c>
      <c r="B25" s="3">
        <v>2292</v>
      </c>
      <c r="C25" s="3">
        <v>15750</v>
      </c>
      <c r="D25" s="3">
        <v>15750</v>
      </c>
      <c r="E25" s="3">
        <v>15750</v>
      </c>
    </row>
    <row r="26" spans="1:5">
      <c r="A26" s="3" t="s">
        <v>8</v>
      </c>
      <c r="B26" s="3">
        <v>2310</v>
      </c>
      <c r="C26" s="3">
        <v>131000</v>
      </c>
      <c r="D26" s="3">
        <v>131686</v>
      </c>
      <c r="E26" s="3">
        <v>240000</v>
      </c>
    </row>
    <row r="27" spans="1:5">
      <c r="A27" s="3" t="s">
        <v>21</v>
      </c>
      <c r="B27" s="3">
        <v>3314</v>
      </c>
      <c r="C27" s="3">
        <v>14200</v>
      </c>
      <c r="D27" s="3">
        <v>14060</v>
      </c>
      <c r="E27" s="3">
        <v>15350</v>
      </c>
    </row>
    <row r="28" spans="1:5">
      <c r="A28" s="3" t="s">
        <v>22</v>
      </c>
      <c r="B28" s="3">
        <v>3319</v>
      </c>
      <c r="C28" s="3">
        <v>25200</v>
      </c>
      <c r="D28" s="3">
        <v>22000</v>
      </c>
      <c r="E28" s="3">
        <v>28350</v>
      </c>
    </row>
    <row r="29" spans="1:5">
      <c r="A29" s="3" t="s">
        <v>9</v>
      </c>
      <c r="B29" s="3">
        <v>3341</v>
      </c>
      <c r="C29" s="3">
        <v>110000</v>
      </c>
      <c r="D29" s="3">
        <v>86527</v>
      </c>
      <c r="E29" s="3">
        <v>127000</v>
      </c>
    </row>
    <row r="30" spans="1:5">
      <c r="A30" s="3" t="s">
        <v>22</v>
      </c>
      <c r="B30" s="3">
        <v>3399</v>
      </c>
      <c r="C30" s="3">
        <v>6000</v>
      </c>
      <c r="D30" s="3">
        <v>5465</v>
      </c>
      <c r="E30" s="3">
        <v>6000</v>
      </c>
    </row>
    <row r="31" spans="1:5">
      <c r="A31" s="3" t="s">
        <v>10</v>
      </c>
      <c r="B31" s="3">
        <v>3612</v>
      </c>
      <c r="C31" s="3">
        <v>10000</v>
      </c>
      <c r="D31" s="3">
        <v>12760</v>
      </c>
      <c r="E31" s="3">
        <v>110000</v>
      </c>
    </row>
    <row r="32" spans="1:5">
      <c r="A32" s="3" t="s">
        <v>23</v>
      </c>
      <c r="B32" s="3">
        <v>3631</v>
      </c>
      <c r="C32" s="3">
        <v>121000</v>
      </c>
      <c r="D32" s="3">
        <v>37241</v>
      </c>
      <c r="E32" s="3">
        <v>65000</v>
      </c>
    </row>
    <row r="33" spans="1:5">
      <c r="A33" s="3" t="s">
        <v>11</v>
      </c>
      <c r="B33" s="3">
        <v>3632</v>
      </c>
      <c r="C33" s="3">
        <v>10000</v>
      </c>
      <c r="D33" s="3">
        <v>10000</v>
      </c>
      <c r="E33" s="3">
        <v>10000</v>
      </c>
    </row>
    <row r="34" spans="1:5">
      <c r="A34" s="3" t="s">
        <v>12</v>
      </c>
      <c r="B34" s="3">
        <v>3639</v>
      </c>
      <c r="C34" s="3">
        <v>738375</v>
      </c>
      <c r="D34" s="3">
        <v>160366</v>
      </c>
      <c r="E34" s="3">
        <v>232400</v>
      </c>
    </row>
    <row r="35" spans="1:5">
      <c r="A35" s="3" t="s">
        <v>13</v>
      </c>
      <c r="B35" s="3">
        <v>3722</v>
      </c>
      <c r="C35" s="3">
        <v>130000</v>
      </c>
      <c r="D35" s="3">
        <v>78981</v>
      </c>
      <c r="E35" s="3">
        <v>141700</v>
      </c>
    </row>
    <row r="36" spans="1:5">
      <c r="A36" s="3" t="s">
        <v>24</v>
      </c>
      <c r="B36" s="3">
        <v>4199</v>
      </c>
      <c r="C36" s="3">
        <v>4000</v>
      </c>
      <c r="D36" s="3">
        <v>4000</v>
      </c>
      <c r="E36" s="3">
        <v>4000</v>
      </c>
    </row>
    <row r="37" spans="1:5">
      <c r="A37" s="3" t="s">
        <v>25</v>
      </c>
      <c r="B37" s="3">
        <v>5212</v>
      </c>
      <c r="C37" s="3">
        <v>1000</v>
      </c>
      <c r="D37" s="3">
        <v>0</v>
      </c>
      <c r="E37" s="3">
        <v>1000</v>
      </c>
    </row>
    <row r="38" spans="1:5">
      <c r="A38" s="3" t="s">
        <v>26</v>
      </c>
      <c r="B38" s="3">
        <v>5512</v>
      </c>
      <c r="C38" s="3">
        <v>95200</v>
      </c>
      <c r="D38" s="3">
        <v>141893.45000000001</v>
      </c>
      <c r="E38" s="3">
        <v>76200</v>
      </c>
    </row>
    <row r="39" spans="1:5">
      <c r="A39" s="3" t="s">
        <v>27</v>
      </c>
      <c r="B39" s="3">
        <v>6112</v>
      </c>
      <c r="C39" s="3">
        <v>548000</v>
      </c>
      <c r="D39" s="3">
        <v>533642</v>
      </c>
      <c r="E39" s="3">
        <v>588000</v>
      </c>
    </row>
    <row r="40" spans="1:5">
      <c r="A40" s="3" t="s">
        <v>37</v>
      </c>
      <c r="B40" s="3">
        <v>6114</v>
      </c>
      <c r="C40" s="3">
        <v>0</v>
      </c>
      <c r="D40" s="3">
        <v>24669</v>
      </c>
      <c r="E40" s="3">
        <v>0</v>
      </c>
    </row>
    <row r="41" spans="1:5">
      <c r="A41" s="3" t="s">
        <v>30</v>
      </c>
      <c r="B41" s="3">
        <v>6118</v>
      </c>
      <c r="C41" s="3">
        <v>22000</v>
      </c>
      <c r="D41" s="3">
        <v>21223.72</v>
      </c>
      <c r="E41" s="3">
        <v>0</v>
      </c>
    </row>
    <row r="42" spans="1:5">
      <c r="A42" s="3" t="s">
        <v>28</v>
      </c>
      <c r="B42" s="3">
        <v>6171</v>
      </c>
      <c r="C42" s="3">
        <v>372000</v>
      </c>
      <c r="D42" s="3">
        <v>424273.18</v>
      </c>
      <c r="E42" s="3">
        <v>429999.72</v>
      </c>
    </row>
    <row r="43" spans="1:5">
      <c r="A43" s="3" t="s">
        <v>29</v>
      </c>
      <c r="B43" s="3">
        <v>6310</v>
      </c>
      <c r="C43" s="3">
        <v>13000</v>
      </c>
      <c r="D43" s="3">
        <v>11033.7</v>
      </c>
      <c r="E43" s="3">
        <v>13000</v>
      </c>
    </row>
    <row r="44" spans="1:5">
      <c r="A44" s="3" t="s">
        <v>38</v>
      </c>
      <c r="B44" s="3">
        <v>6320</v>
      </c>
      <c r="C44" s="3">
        <v>0</v>
      </c>
      <c r="D44" s="3">
        <v>9650</v>
      </c>
      <c r="E44" s="3">
        <v>17000</v>
      </c>
    </row>
    <row r="45" spans="1:5">
      <c r="A45" s="3" t="s">
        <v>55</v>
      </c>
      <c r="B45" s="3">
        <v>6399</v>
      </c>
      <c r="C45" s="3"/>
      <c r="D45" s="3"/>
      <c r="E45" s="3">
        <v>200000</v>
      </c>
    </row>
    <row r="46" spans="1:5">
      <c r="A46" s="3" t="s">
        <v>31</v>
      </c>
      <c r="B46" s="3">
        <v>6402</v>
      </c>
      <c r="C46" s="3">
        <v>4552</v>
      </c>
      <c r="D46" s="3">
        <v>4552</v>
      </c>
      <c r="E46" s="3">
        <v>21107.279999999999</v>
      </c>
    </row>
    <row r="47" spans="1:5" ht="15.75">
      <c r="A47" s="4" t="s">
        <v>32</v>
      </c>
      <c r="B47" s="4"/>
      <c r="C47" s="4">
        <f>SUM(C23:C46)</f>
        <v>2536277</v>
      </c>
      <c r="D47" s="4"/>
      <c r="E47" s="4">
        <f>SUM(E23:E46)</f>
        <v>2456856.9999999995</v>
      </c>
    </row>
    <row r="48" spans="1:5" ht="15.75">
      <c r="A48" s="8" t="s">
        <v>40</v>
      </c>
      <c r="B48" s="8">
        <v>1031</v>
      </c>
      <c r="C48" s="8">
        <v>300000</v>
      </c>
      <c r="D48" s="8">
        <v>0</v>
      </c>
      <c r="E48" s="8">
        <v>300000</v>
      </c>
    </row>
    <row r="49" spans="1:5" ht="15.75">
      <c r="A49" s="8" t="s">
        <v>52</v>
      </c>
      <c r="B49" s="8">
        <v>3639</v>
      </c>
      <c r="C49" s="8">
        <v>0</v>
      </c>
      <c r="D49" s="8">
        <v>0</v>
      </c>
      <c r="E49" s="8">
        <v>1700000</v>
      </c>
    </row>
    <row r="50" spans="1:5">
      <c r="A50" s="3" t="s">
        <v>33</v>
      </c>
      <c r="B50" s="3">
        <v>5512</v>
      </c>
      <c r="C50" s="3">
        <v>1100000</v>
      </c>
      <c r="D50" s="3">
        <v>139513</v>
      </c>
      <c r="E50" s="3">
        <v>2600000</v>
      </c>
    </row>
    <row r="51" spans="1:5" ht="15.75">
      <c r="A51" s="4" t="s">
        <v>34</v>
      </c>
      <c r="B51" s="4"/>
      <c r="C51" s="4">
        <f>SUM(C48:C50)</f>
        <v>1400000</v>
      </c>
      <c r="D51" s="4">
        <v>139513</v>
      </c>
      <c r="E51" s="4">
        <f>SUM(E48:E50)</f>
        <v>4600000</v>
      </c>
    </row>
    <row r="52" spans="1:5" ht="18.75">
      <c r="A52" s="2" t="s">
        <v>35</v>
      </c>
      <c r="B52" s="2"/>
      <c r="C52" s="2">
        <f>C47+C51</f>
        <v>3936277</v>
      </c>
      <c r="D52" s="2">
        <f>SUM(D23:D51)</f>
        <v>2191084.0499999998</v>
      </c>
      <c r="E52" s="2">
        <f>E47+E51</f>
        <v>7056857</v>
      </c>
    </row>
    <row r="53" spans="1:5" ht="19.5" thickBot="1">
      <c r="A53" s="9" t="s">
        <v>36</v>
      </c>
      <c r="B53" s="9"/>
      <c r="C53" s="9">
        <f>C52-C19</f>
        <v>1048077</v>
      </c>
      <c r="D53" s="9">
        <f>D52-D19</f>
        <v>-1672456.7000000002</v>
      </c>
      <c r="E53" s="9">
        <f>E52-E19</f>
        <v>3342057</v>
      </c>
    </row>
    <row r="54" spans="1:5">
      <c r="A54" s="12" t="s">
        <v>39</v>
      </c>
      <c r="B54" s="12"/>
      <c r="C54" s="12"/>
      <c r="D54" s="12"/>
      <c r="E54" s="12"/>
    </row>
    <row r="55" spans="1:5">
      <c r="A55" s="10" t="s">
        <v>42</v>
      </c>
      <c r="B55" s="10"/>
      <c r="C55" s="10" t="s">
        <v>41</v>
      </c>
      <c r="D55" s="10"/>
      <c r="E55" s="10"/>
    </row>
    <row r="56" spans="1:5">
      <c r="A56" s="10" t="s">
        <v>43</v>
      </c>
      <c r="B56" s="10"/>
      <c r="C56" s="10" t="s">
        <v>44</v>
      </c>
      <c r="D56" s="10"/>
      <c r="E56" s="10"/>
    </row>
    <row r="57" spans="1:5">
      <c r="A57" s="11" t="s">
        <v>45</v>
      </c>
      <c r="B57" s="10"/>
      <c r="C57" s="10"/>
      <c r="D57" s="10"/>
      <c r="E57" s="10"/>
    </row>
    <row r="58" spans="1:5">
      <c r="A58" s="11" t="s">
        <v>56</v>
      </c>
      <c r="B58" s="10"/>
      <c r="C58" s="10" t="s">
        <v>46</v>
      </c>
      <c r="D58" s="10"/>
      <c r="E58" s="10"/>
    </row>
    <row r="59" spans="1:5">
      <c r="A59" s="11" t="s">
        <v>57</v>
      </c>
      <c r="B59" s="10"/>
      <c r="C59" s="10" t="s">
        <v>50</v>
      </c>
      <c r="D59" s="10"/>
      <c r="E59" s="10"/>
    </row>
  </sheetData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PC</cp:lastModifiedBy>
  <cp:lastPrinted>2019-03-07T14:22:00Z</cp:lastPrinted>
  <dcterms:created xsi:type="dcterms:W3CDTF">2018-02-19T10:27:01Z</dcterms:created>
  <dcterms:modified xsi:type="dcterms:W3CDTF">2019-03-07T14:36:37Z</dcterms:modified>
</cp:coreProperties>
</file>